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4 год\ИНОСТРАННЫЕ ГРАЖДАНИ 1-й квартал\ФЕВРАЛЬ\КОПЛЕКСНАЯ ДИАГНОСТИКА\"/>
    </mc:Choice>
  </mc:AlternateContent>
  <bookViews>
    <workbookView xWindow="120" yWindow="90" windowWidth="19320" windowHeight="9120"/>
  </bookViews>
  <sheets>
    <sheet name="Пульмологическое  отделение 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'Пульмологическое  отделение '!$A$1:$D$30</definedName>
  </definedNames>
  <calcPr calcId="162913"/>
</workbook>
</file>

<file path=xl/calcChain.xml><?xml version="1.0" encoding="utf-8"?>
<calcChain xmlns="http://schemas.openxmlformats.org/spreadsheetml/2006/main">
  <c r="D20" i="2" l="1"/>
  <c r="D23" i="2" l="1"/>
  <c r="D14" i="2"/>
  <c r="D21" i="2" l="1"/>
  <c r="D19" i="2"/>
  <c r="C23" i="2" l="1"/>
  <c r="C21" i="2"/>
  <c r="C19" i="2"/>
  <c r="C20" i="2"/>
  <c r="C22" i="2"/>
  <c r="C18" i="2" l="1"/>
  <c r="C17" i="2"/>
  <c r="C16" i="2"/>
  <c r="C15" i="2"/>
  <c r="C24" i="2" l="1"/>
  <c r="D24" i="2" l="1"/>
</calcChain>
</file>

<file path=xl/sharedStrings.xml><?xml version="1.0" encoding="utf-8"?>
<sst xmlns="http://schemas.openxmlformats.org/spreadsheetml/2006/main" count="29" uniqueCount="29">
  <si>
    <t>УТВЕРЖДАЮ</t>
  </si>
  <si>
    <t>"Полоцкая центральная</t>
  </si>
  <si>
    <t>городская больница"</t>
  </si>
  <si>
    <t>ПРЕЙСКУРАНТ</t>
  </si>
  <si>
    <t>№  n/n</t>
  </si>
  <si>
    <t>Наименование исследований и специалистов врачей</t>
  </si>
  <si>
    <t>Общий анализ мочи</t>
  </si>
  <si>
    <t>Биохимический анализ крови</t>
  </si>
  <si>
    <t>Начальник планово-экономического отдела</t>
  </si>
  <si>
    <t>Коагулограмма</t>
  </si>
  <si>
    <t>ЭКГ</t>
  </si>
  <si>
    <t>Консультация врача - специалиста</t>
  </si>
  <si>
    <t xml:space="preserve">Главный врач Государственного </t>
  </si>
  <si>
    <t>учреждения здравоохранения</t>
  </si>
  <si>
    <t>Спирография +проба с бронхолитиком</t>
  </si>
  <si>
    <t>Рентгенография органов грудной клетки в 2х проекциях</t>
  </si>
  <si>
    <t>Посев мокроты на флору и чувствительность к антибиотикам</t>
  </si>
  <si>
    <t>Общий анализ крови</t>
  </si>
  <si>
    <t>И.Л.Кандрацкая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</si>
  <si>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</si>
  <si>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</si>
  <si>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Ведущий экономист</t>
  </si>
  <si>
    <t>___________________ А.Н.Стома</t>
  </si>
  <si>
    <r>
      <t>Койко-день пребывания в отделении 2</t>
    </r>
    <r>
      <rPr>
        <b/>
        <sz val="12"/>
        <color indexed="8"/>
        <rFont val="Times New Roman"/>
        <family val="1"/>
        <charset val="204"/>
      </rPr>
      <t xml:space="preserve"> койко-дня</t>
    </r>
  </si>
  <si>
    <t xml:space="preserve"> по желанию  иностранных граждан без вида на жительство и лиц без гражданства без вида на жительство, (стоимость услуги, руб.)</t>
  </si>
  <si>
    <t>Н.В.Сазонова</t>
  </si>
  <si>
    <r>
      <t xml:space="preserve">на  первичное обследование в пульмонологическом отделении, </t>
    </r>
    <r>
      <rPr>
        <sz val="12"/>
        <color indexed="8"/>
        <rFont val="Times New Roman"/>
        <family val="1"/>
        <charset val="204"/>
      </rPr>
      <t>оказываемое по желанию иностранных граждан  в Государственном учреждении здравоохранения "Полоцкая центральная городская больница"</t>
    </r>
  </si>
  <si>
    <t>" 28  "    февраля 2024 года</t>
  </si>
  <si>
    <t>с 01.03.2024г.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</si>
</sst>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30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/>
    <xf numFmtId="49" fontId="2" fillId="0" borderId="0" xfId="0" applyNumberFormat="1" applyFont="1" applyFill="1" applyAlignment="1"/>
    <xf numFmtId="49" fontId="3" fillId="0" borderId="0" xfId="0" applyNumberFormat="1" applyFont="1" applyFill="1"/>
    <xf numFmtId="49" fontId="2" fillId="0" borderId="0" xfId="0" applyNumberFormat="1" applyFont="1" applyFill="1"/>
    <xf numFmtId="49" fontId="5" fillId="0" borderId="0" xfId="0" applyNumberFormat="1" applyFont="1" applyFill="1"/>
    <xf numFmtId="2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7" fillId="0" borderId="0" xfId="2" quotePrefix="1" applyFont="1" applyFill="1" applyAlignment="1"/>
    <xf numFmtId="0" fontId="7" fillId="0" borderId="0" xfId="2" applyFont="1" applyFill="1" applyAlignment="1"/>
    <xf numFmtId="2" fontId="6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/>
    <xf numFmtId="2" fontId="5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/>
    <xf numFmtId="49" fontId="5" fillId="0" borderId="1" xfId="0" applyNumberFormat="1" applyFont="1" applyFill="1" applyBorder="1" applyAlignment="1">
      <alignment wrapText="1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/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_Расчеты" xfId="2"/>
    <cellStyle name="Финансовый" xfId="1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0;&#1054;&#1053;&#1057;&#1059;&#1051;&#1068;&#1058;&#1040;&#1062;&#1048;&#1071;%20&#1042;&#1056;&#1040;&#1063;&#1045;&#1049;%20&#1057;&#1055;&#1045;&#1062;&#1048;&#1040;&#1051;&#1048;&#1057;&#1058;&#1054;&#1042;/&#1050;&#1086;&#1085;&#1089;&#1091;&#1083;&#1100;&#1090;&#1072;&#1094;&#1080;&#1080;%20&#1074;&#1088;&#1072;&#1095;&#1077;&#1081;%20&#1080;&#1085;.&#1075;&#1088;.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2-&#1081;%20&#1082;&#1074;&#1072;&#1088;&#1090;&#1072;&#1083;/&#1050;&#1054;&#1055;&#1051;&#1045;&#1050;&#1057;&#1053;&#1040;&#1071;%20&#1044;&#1048;&#1040;&#1043;&#1053;&#1054;&#1057;&#1058;&#1048;&#1050;&#1040;/&#1050;&#1086;&#1084;&#1087;&#1083;&#1077;&#1082;&#1089;%20&#1086;&#1073;&#1089;&#1083;&#1077;&#1076;&#1086;&#1074;&#1072;&#1085;&#1080;&#1103;%20&#1074;%20&#1085;&#1077;&#1074;&#1088;&#1086;&#1083;&#1086;&#1075;&#1080;&#1095;&#1077;&#1089;&#1082;&#1086;&#1084;%20&#1086;&#1090;&#1076;&#1077;&#1083;&#1077;&#1085;&#1080;&#1080;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7;&#1055;&#1048;&#1056;&#1054;&#1052;&#1045;&#1058;&#1056;&#1048;&#1071;/&#1057;&#1087;&#1080;&#1088;&#1086;&#1084;&#1077;&#1090;&#1088;&#1080;&#110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1-&#1081;%20&#1082;&#1074;&#1072;&#1088;&#1090;&#1072;&#1083;/&#1060;&#1059;&#1053;&#1050;&#1062;&#1048;&#1054;&#1053;&#1040;&#1051;&#1068;&#1053;&#1040;&#1071;%20&#1044;&#1048;&#1040;&#1043;&#1053;&#1054;&#1057;&#1058;&#1048;&#1050;&#1040;/&#1055;&#1088;&#1077;&#1081;&#1089;&#1082;&#1091;&#1088;&#1072;&#1085;&#1090;&#1099;%20&#1094;&#1077;&#1085;/&#1057;&#1087;&#1080;&#1088;&#1086;&#1084;&#1077;&#1090;&#1088;&#1080;&#110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8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56;&#1045;&#1053;&#1058;&#1043;&#1045;&#1053;/&#1056;&#1077;&#1085;&#1090;&#1075;&#1077;&#1085;&#1086;&#1083;&#1086;&#1075;&#1080;&#1095;&#1077;&#1089;&#1082;&#1080;&#1077;%20&#1080;&#1089;&#1089;&#1083;&#1077;&#1076;&#1086;&#1074;&#1072;&#1085;&#1080;&#1103;%20&#1080;&#1085;.&#1075;&#1088;.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41;&#1040;&#1050;%20&#1083;&#1072;&#1073;&#1086;&#1088;&#1072;&#1090;&#1086;&#1088;&#1080;&#1103;/&#1055;&#1088;&#1077;&#1081;&#1089;&#1082;&#1091;&#1088;&#1072;&#1085;&#1090;&#1099;%20&#1087;&#1086;%20&#1073;&#1072;&#1082;%20&#1083;&#1072;&#1073;&#1086;&#1088;&#1072;&#1090;&#1086;&#1088;&#1080;&#108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1-&#1081;%20&#1082;&#1074;&#1072;&#1088;&#1090;&#1072;&#1083;/&#1051;&#1040;&#1041;&#1054;&#1056;&#1040;&#1058;&#1054;&#1056;&#1053;&#1040;&#1071;%20&#1044;&#1048;&#1040;&#1043;&#1053;&#1054;&#1057;&#1058;&#1048;&#1050;&#1040;/&#1055;&#1088;&#1077;&#1081;&#1089;&#1082;&#1091;&#1088;&#1072;&#1085;&#1090;&#1099;%20&#1087;&#1086;%20&#1041;&#1040;&#1050;%20&#1083;&#1072;&#1073;&#1086;&#1088;&#1072;&#1090;&#1086;&#1088;&#1080;&#1080;/&#1055;&#1088;&#1077;&#1081;&#1089;&#1082;&#1091;&#1088;&#1072;&#1085;&#1090;&#1099;%20&#1087;&#1086;%20&#1073;&#1072;&#1082;%20&#1083;&#1072;&#1073;&#1086;&#1088;&#1072;&#1090;&#1086;&#1088;&#1080;&#108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ультации врачей"/>
    </sheetNames>
    <sheetDataSet>
      <sheetData sheetId="0">
        <row r="17">
          <cell r="H17">
            <v>41.4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9">
          <cell r="C19">
            <v>60.37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врологическое отделение "/>
    </sheetNames>
    <sheetDataSet>
      <sheetData sheetId="0">
        <row r="14">
          <cell r="D14">
            <v>16.180445056539973</v>
          </cell>
        </row>
        <row r="15">
          <cell r="C15">
            <v>6.77</v>
          </cell>
        </row>
        <row r="16">
          <cell r="C16">
            <v>3.7890000000000001</v>
          </cell>
        </row>
        <row r="17">
          <cell r="C17">
            <v>10.6492</v>
          </cell>
        </row>
        <row r="19">
          <cell r="C19">
            <v>5.9436999999999998</v>
          </cell>
        </row>
        <row r="22">
          <cell r="C22">
            <v>3.3600000000000003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-ция 1"/>
      <sheetName val="Заработная плата"/>
      <sheetName val="Зар.пл.за мин. "/>
      <sheetName val="Доп.зар.пл."/>
      <sheetName val="Расч.аморт."/>
      <sheetName val="амортизация за 1мин."/>
      <sheetName val="Медикаменты"/>
      <sheetName val="Прейскурант"/>
      <sheetName val="ВРАЧИ"/>
      <sheetName val="СРЕД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5">
          <cell r="D15">
            <v>3.6120000000000001</v>
          </cell>
        </row>
        <row r="16">
          <cell r="D16">
            <v>3.0765000000000002</v>
          </cell>
        </row>
      </sheetData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  <sheetName val="Прейскурант с мед."/>
      <sheetName val="Кал-ция 1"/>
      <sheetName val="Заработная плата"/>
      <sheetName val="Зар.пл.за мин. "/>
      <sheetName val="Доп.зар.пл."/>
      <sheetName val="Расч.аморт."/>
      <sheetName val="амортизация за 1мин."/>
      <sheetName val="Медикаменты"/>
      <sheetName val="ВРАЧИ"/>
      <sheetName val="СРЕДНИЕ"/>
    </sheetNames>
    <sheetDataSet>
      <sheetData sheetId="0" refreshError="1"/>
      <sheetData sheetId="1">
        <row r="15">
          <cell r="H15">
            <v>14.152579636338027</v>
          </cell>
        </row>
        <row r="16">
          <cell r="H16">
            <v>12.067204136901408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чёрно-белое"/>
      <sheetName val="УЗИ ГП"/>
      <sheetName val="ЭКГ на дому"/>
      <sheetName val="Рентген общий"/>
    </sheetNames>
    <sheetDataSet>
      <sheetData sheetId="0">
        <row r="63">
          <cell r="F63">
            <v>15.537305</v>
          </cell>
        </row>
      </sheetData>
      <sheetData sheetId="1">
        <row r="169">
          <cell r="F169">
            <v>3.4412400000000005</v>
          </cell>
        </row>
      </sheetData>
      <sheetData sheetId="2"/>
      <sheetData sheetId="3"/>
      <sheetData sheetId="4">
        <row r="20">
          <cell r="F20">
            <v>11.94525</v>
          </cell>
        </row>
        <row r="27">
          <cell r="F27">
            <v>13.284745000000001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1">
          <cell r="H21">
            <v>25.547000000000001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П за 1 мин."/>
      <sheetName val="з.пл."/>
      <sheetName val="Кал-ция Бак.лаб. 2014"/>
      <sheetName val="Расчёт медикаментов"/>
      <sheetName val="Прейскурант общий"/>
      <sheetName val="Мокрота"/>
      <sheetName val="Моча"/>
      <sheetName val="Раны"/>
      <sheetName val="Половые органы"/>
      <sheetName val="Носоглотки и носа"/>
      <sheetName val="Глаз"/>
      <sheetName val="Стафилакок"/>
      <sheetName val="Дезентерия и сальманиоз"/>
      <sheetName val="Блок кровь"/>
      <sheetName val="УП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9">
          <cell r="E29">
            <v>23.401656000000003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П за 1 мин."/>
      <sheetName val="з.пл."/>
      <sheetName val="Кал-ция Бак.лаб. 2014"/>
      <sheetName val="Расчёт медикаментов"/>
      <sheetName val="Прейскурант общий"/>
      <sheetName val="Мокрота"/>
      <sheetName val="Моча"/>
      <sheetName val="Раны"/>
      <sheetName val="Половые органы"/>
      <sheetName val="Носоглотки и носа"/>
      <sheetName val="Глаз"/>
      <sheetName val="Стафилакок"/>
      <sheetName val="Дезентерия и сальманиоз"/>
      <sheetName val="Блок кровь"/>
      <sheetName val="УПФ"/>
    </sheetNames>
    <sheetDataSet>
      <sheetData sheetId="0"/>
      <sheetData sheetId="1"/>
      <sheetData sheetId="2"/>
      <sheetData sheetId="3"/>
      <sheetData sheetId="4"/>
      <sheetData sheetId="5">
        <row r="29">
          <cell r="G29">
            <v>54.221529907083735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6">
          <cell r="C16">
            <v>15.067500000000001</v>
          </cell>
        </row>
        <row r="19">
          <cell r="C19">
            <v>15.498000000000001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view="pageBreakPreview" zoomScaleSheetLayoutView="100" workbookViewId="0">
      <selection activeCell="A13" sqref="A13"/>
    </sheetView>
  </sheetViews>
  <sheetFormatPr defaultRowHeight="15.75" x14ac:dyDescent="0.25"/>
  <cols>
    <col min="1" max="1" width="9.140625" style="4"/>
    <col min="2" max="2" width="50.5703125" style="4" customWidth="1"/>
    <col min="3" max="3" width="36.140625" style="4" hidden="1" customWidth="1"/>
    <col min="4" max="4" width="46" style="4" customWidth="1"/>
    <col min="5" max="16384" width="9.140625" style="4"/>
  </cols>
  <sheetData>
    <row r="1" spans="1:7" s="3" customFormat="1" x14ac:dyDescent="0.25">
      <c r="A1" s="1"/>
      <c r="B1" s="1"/>
      <c r="D1" s="2" t="s">
        <v>0</v>
      </c>
      <c r="E1" s="1"/>
      <c r="F1" s="1"/>
      <c r="G1" s="1"/>
    </row>
    <row r="2" spans="1:7" s="3" customFormat="1" x14ac:dyDescent="0.25">
      <c r="A2" s="1"/>
      <c r="B2" s="1"/>
      <c r="D2" s="2" t="s">
        <v>12</v>
      </c>
      <c r="E2" s="1"/>
      <c r="F2" s="1"/>
      <c r="G2" s="1"/>
    </row>
    <row r="3" spans="1:7" s="3" customFormat="1" x14ac:dyDescent="0.25">
      <c r="A3" s="1"/>
      <c r="B3" s="1"/>
      <c r="D3" s="2" t="s">
        <v>13</v>
      </c>
      <c r="E3" s="1"/>
      <c r="F3" s="1"/>
      <c r="G3" s="1"/>
    </row>
    <row r="4" spans="1:7" s="3" customFormat="1" x14ac:dyDescent="0.25">
      <c r="A4" s="1"/>
      <c r="B4" s="1"/>
      <c r="D4" s="2" t="s">
        <v>1</v>
      </c>
      <c r="E4" s="1"/>
      <c r="F4" s="1"/>
      <c r="G4" s="1"/>
    </row>
    <row r="5" spans="1:7" s="3" customFormat="1" x14ac:dyDescent="0.25">
      <c r="A5" s="1"/>
      <c r="B5" s="1"/>
      <c r="D5" s="2" t="s">
        <v>2</v>
      </c>
      <c r="E5" s="1"/>
      <c r="F5" s="1"/>
      <c r="G5" s="1"/>
    </row>
    <row r="6" spans="1:7" s="3" customFormat="1" x14ac:dyDescent="0.25">
      <c r="A6" s="1"/>
      <c r="B6" s="1"/>
      <c r="D6" s="6" t="s">
        <v>22</v>
      </c>
      <c r="E6" s="1"/>
      <c r="F6" s="1"/>
      <c r="G6" s="1"/>
    </row>
    <row r="7" spans="1:7" s="3" customFormat="1" ht="15" x14ac:dyDescent="0.25">
      <c r="A7" s="5"/>
      <c r="B7" s="5"/>
      <c r="D7" s="11" t="s">
        <v>27</v>
      </c>
      <c r="E7" s="12"/>
      <c r="F7" s="1"/>
      <c r="G7" s="1"/>
    </row>
    <row r="8" spans="1:7" s="3" customFormat="1" ht="15" x14ac:dyDescent="0.25">
      <c r="A8" s="5"/>
      <c r="B8" s="5"/>
      <c r="D8" s="7"/>
      <c r="E8" s="1"/>
      <c r="F8" s="1"/>
      <c r="G8" s="1"/>
    </row>
    <row r="9" spans="1:7" x14ac:dyDescent="0.25">
      <c r="A9" s="8"/>
      <c r="B9" s="8"/>
      <c r="C9" s="8"/>
      <c r="D9" s="8"/>
    </row>
    <row r="10" spans="1:7" x14ac:dyDescent="0.25">
      <c r="A10" s="26" t="s">
        <v>3</v>
      </c>
      <c r="B10" s="26"/>
      <c r="C10" s="26"/>
      <c r="D10" s="26"/>
    </row>
    <row r="11" spans="1:7" ht="35.25" customHeight="1" x14ac:dyDescent="0.25">
      <c r="A11" s="27" t="s">
        <v>26</v>
      </c>
      <c r="B11" s="28"/>
      <c r="C11" s="28"/>
      <c r="D11" s="28"/>
    </row>
    <row r="12" spans="1:7" x14ac:dyDescent="0.25">
      <c r="A12" s="29" t="s">
        <v>28</v>
      </c>
      <c r="B12" s="29"/>
      <c r="C12" s="29"/>
      <c r="D12" s="29"/>
    </row>
    <row r="13" spans="1:7" ht="98.25" customHeight="1" x14ac:dyDescent="0.25">
      <c r="A13" s="14" t="s">
        <v>4</v>
      </c>
      <c r="B13" s="15" t="s">
        <v>5</v>
      </c>
      <c r="C13" s="16" t="s">
        <v>20</v>
      </c>
      <c r="D13" s="16" t="s">
        <v>24</v>
      </c>
    </row>
    <row r="14" spans="1:7" x14ac:dyDescent="0.25">
      <c r="A14" s="17">
        <v>1</v>
      </c>
      <c r="B14" s="22" t="s">
        <v>11</v>
      </c>
      <c r="C14" s="9">
        <v>8.44</v>
      </c>
      <c r="D14" s="13">
        <f>'[1]Консультации врачей'!$H$17</f>
        <v>41.4</v>
      </c>
    </row>
    <row r="15" spans="1:7" x14ac:dyDescent="0.25">
      <c r="A15" s="17">
        <v>2</v>
      </c>
      <c r="B15" s="22" t="s">
        <v>17</v>
      </c>
      <c r="C15" s="9">
        <f>'[2]Неврологическое отделение '!$C$15</f>
        <v>6.77</v>
      </c>
      <c r="D15" s="13">
        <v>19.82</v>
      </c>
    </row>
    <row r="16" spans="1:7" x14ac:dyDescent="0.25">
      <c r="A16" s="17">
        <v>3</v>
      </c>
      <c r="B16" s="22" t="s">
        <v>6</v>
      </c>
      <c r="C16" s="9">
        <f>'[2]Неврологическое отделение '!$C$16</f>
        <v>3.7890000000000001</v>
      </c>
      <c r="D16" s="13">
        <v>10.19</v>
      </c>
    </row>
    <row r="17" spans="1:5" x14ac:dyDescent="0.25">
      <c r="A17" s="17">
        <v>4</v>
      </c>
      <c r="B17" s="22" t="s">
        <v>7</v>
      </c>
      <c r="C17" s="9">
        <f>'[2]Неврологическое отделение '!$C$17</f>
        <v>10.6492</v>
      </c>
      <c r="D17" s="13">
        <v>34.06</v>
      </c>
    </row>
    <row r="18" spans="1:5" x14ac:dyDescent="0.25">
      <c r="A18" s="17">
        <v>5</v>
      </c>
      <c r="B18" s="22" t="s">
        <v>9</v>
      </c>
      <c r="C18" s="10">
        <f>'[2]Неврологическое отделение '!$C$19</f>
        <v>5.9436999999999998</v>
      </c>
      <c r="D18" s="13">
        <v>25.26</v>
      </c>
    </row>
    <row r="19" spans="1:5" x14ac:dyDescent="0.25">
      <c r="A19" s="17">
        <v>6</v>
      </c>
      <c r="B19" s="23" t="s">
        <v>14</v>
      </c>
      <c r="C19" s="13">
        <f>[3]Прейскурант!$D$15+[3]Прейскурант!$D$16</f>
        <v>6.6885000000000003</v>
      </c>
      <c r="D19" s="13">
        <f>'[4]Прейскурант с мед.'!$H$15+'[4]Прейскурант с мед.'!$H$16</f>
        <v>26.219783773239435</v>
      </c>
    </row>
    <row r="20" spans="1:5" ht="31.5" x14ac:dyDescent="0.25">
      <c r="A20" s="17">
        <v>7</v>
      </c>
      <c r="B20" s="23" t="s">
        <v>15</v>
      </c>
      <c r="C20" s="9">
        <f>'[5]Рентген общий'!$F$27</f>
        <v>13.284745000000001</v>
      </c>
      <c r="D20" s="13">
        <f>[6]Прейскурант!$H$21</f>
        <v>25.547000000000001</v>
      </c>
    </row>
    <row r="21" spans="1:5" ht="31.5" x14ac:dyDescent="0.25">
      <c r="A21" s="17">
        <v>8</v>
      </c>
      <c r="B21" s="23" t="s">
        <v>16</v>
      </c>
      <c r="C21" s="9">
        <f>[7]Мокрота!$E$29</f>
        <v>23.401656000000003</v>
      </c>
      <c r="D21" s="13">
        <f>[8]Мокрота!$G$29</f>
        <v>54.221529907083735</v>
      </c>
    </row>
    <row r="22" spans="1:5" x14ac:dyDescent="0.25">
      <c r="A22" s="17">
        <v>9</v>
      </c>
      <c r="B22" s="22" t="s">
        <v>10</v>
      </c>
      <c r="C22" s="19">
        <f>'[2]Неврологическое отделение '!$C$22</f>
        <v>3.3600000000000003</v>
      </c>
      <c r="D22" s="13">
        <v>19.36</v>
      </c>
    </row>
    <row r="23" spans="1:5" x14ac:dyDescent="0.25">
      <c r="A23" s="17">
        <v>10</v>
      </c>
      <c r="B23" s="22" t="s">
        <v>23</v>
      </c>
      <c r="C23" s="19">
        <f>[9]Прейскурант!$C$19</f>
        <v>15.498000000000001</v>
      </c>
      <c r="D23" s="13">
        <f>[10]Прейскурант!$C$19*2</f>
        <v>120.74</v>
      </c>
    </row>
    <row r="24" spans="1:5" x14ac:dyDescent="0.25">
      <c r="A24" s="17"/>
      <c r="B24" s="18" t="s">
        <v>19</v>
      </c>
      <c r="C24" s="20">
        <f>SUM(C14:C23)</f>
        <v>97.824801000000008</v>
      </c>
      <c r="D24" s="21">
        <f>SUM(D14:D23)</f>
        <v>376.81831368032317</v>
      </c>
    </row>
    <row r="25" spans="1:5" x14ac:dyDescent="0.25">
      <c r="A25" s="8"/>
      <c r="B25" s="8"/>
      <c r="C25" s="8"/>
      <c r="D25" s="8"/>
    </row>
    <row r="26" spans="1:5" x14ac:dyDescent="0.25">
      <c r="A26" s="24"/>
      <c r="B26" s="25"/>
      <c r="C26" s="25"/>
      <c r="D26" s="25"/>
      <c r="E26" s="25"/>
    </row>
    <row r="27" spans="1:5" x14ac:dyDescent="0.25">
      <c r="A27" s="8"/>
      <c r="B27" s="8"/>
      <c r="C27" s="8"/>
      <c r="D27" s="8"/>
    </row>
    <row r="28" spans="1:5" x14ac:dyDescent="0.25">
      <c r="A28" s="8" t="s">
        <v>8</v>
      </c>
      <c r="C28" s="8"/>
      <c r="D28" s="8" t="s">
        <v>18</v>
      </c>
    </row>
    <row r="29" spans="1:5" x14ac:dyDescent="0.25">
      <c r="A29" s="8"/>
      <c r="C29" s="8"/>
      <c r="D29" s="8"/>
    </row>
    <row r="30" spans="1:5" x14ac:dyDescent="0.25">
      <c r="A30" s="8" t="s">
        <v>21</v>
      </c>
      <c r="C30" s="8"/>
      <c r="D30" s="8" t="s">
        <v>25</v>
      </c>
    </row>
    <row r="31" spans="1:5" x14ac:dyDescent="0.25">
      <c r="A31" s="8"/>
      <c r="B31" s="8"/>
      <c r="C31" s="8"/>
      <c r="D31" s="8"/>
    </row>
  </sheetData>
  <mergeCells count="3">
    <mergeCell ref="A10:D10"/>
    <mergeCell ref="A11:D11"/>
    <mergeCell ref="A12:D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Пульмологическое  отделение </vt:lpstr>
      <vt:lpstr>'Пульмологическое  отделение 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2024-03-04T13:09:44Z</cp:lastPrinted>
  <dcterms:created xsi:type="dcterms:W3CDTF">2015-10-30T13:14:56Z</dcterms:created>
  <dcterms:modified xsi:type="dcterms:W3CDTF">2024-03-04T13:10:10Z</dcterms:modified>
</cp:coreProperties>
</file>